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OnDDrive\Deaf Refugee Advocacy\ARPA\ARPA Budget\"/>
    </mc:Choice>
  </mc:AlternateContent>
  <xr:revisionPtr revIDLastSave="0" documentId="13_ncr:1_{6D54A67D-AA85-4CF1-8280-945198773246}" xr6:coauthVersionLast="47" xr6:coauthVersionMax="47" xr10:uidLastSave="{00000000-0000-0000-0000-000000000000}"/>
  <bookViews>
    <workbookView xWindow="28680" yWindow="-120" windowWidth="30960" windowHeight="1680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" i="5" l="1"/>
  <c r="C37" i="5"/>
  <c r="C61" i="5" l="1"/>
  <c r="B59" i="5"/>
  <c r="B37" i="5"/>
  <c r="B61" i="5" l="1"/>
</calcChain>
</file>

<file path=xl/sharedStrings.xml><?xml version="1.0" encoding="utf-8"?>
<sst xmlns="http://schemas.openxmlformats.org/spreadsheetml/2006/main" count="52" uniqueCount="52">
  <si>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</si>
  <si>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</si>
  <si>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</si>
  <si>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</si>
  <si>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</si>
  <si>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</si>
  <si>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</si>
  <si>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</si>
  <si>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</si>
  <si>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</si>
  <si>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Diana Pryntz, Executive Director</t>
  </si>
  <si>
    <t>Karen Christie, Senior Instructor Coordinator</t>
  </si>
  <si>
    <t>Beth Metlay, Social Work Manager</t>
  </si>
  <si>
    <t>TBD, Case worker</t>
  </si>
  <si>
    <t>TBD, Curriculum developer (contract)</t>
  </si>
  <si>
    <t>TBD, Transportation Coordinator (contract)</t>
  </si>
  <si>
    <t>TBD, Drivers (contract)</t>
  </si>
  <si>
    <t>TBD, ASL instructor (contract)</t>
  </si>
  <si>
    <t>TBD, English instructor (contract)</t>
  </si>
  <si>
    <t>TBD, Math instructor (contract)</t>
  </si>
  <si>
    <t>TBD, Independent Living skills instructor (contract)</t>
  </si>
  <si>
    <t>TBD, Health instructor (contract)</t>
  </si>
  <si>
    <t>TBD, COVID health instructor (contract)</t>
  </si>
  <si>
    <t>TBD, Computer literacy instructor (contract)</t>
  </si>
  <si>
    <t>TBD, Citizenship instructor (contract)</t>
  </si>
  <si>
    <t>TBD, Job readiness instructor (contract)</t>
  </si>
  <si>
    <t>TBD, Driving Instructor (contract)</t>
  </si>
  <si>
    <t>TBD, Deaf Interpreters and ASL Interpreters (contract)</t>
  </si>
  <si>
    <t>TBD, Social Media Assistant (contract)</t>
  </si>
  <si>
    <t>TBD, Social/Cultural Programming Organizer (contract)</t>
  </si>
  <si>
    <t>TBD, Subject Matter Experts (contract)</t>
  </si>
  <si>
    <t>TBD, Peer Supports - deaf RIAs (contract)</t>
  </si>
  <si>
    <t>TBD, Group facilitators (contract)</t>
  </si>
  <si>
    <t>TBD, CODA leader (contract)</t>
  </si>
  <si>
    <t>TBD, Mentors - deaf RIAs (contract)</t>
  </si>
  <si>
    <t>TBD, Ambassadors (contract)</t>
  </si>
  <si>
    <t>TBD, Fund developer (contract)</t>
  </si>
  <si>
    <t>Financial Record Keeping and reporting and book keeper</t>
  </si>
  <si>
    <t>Innovative Resources Group, philanthropy and communications firm</t>
  </si>
  <si>
    <t>Cleaning services</t>
  </si>
  <si>
    <t>Payroll Services (including HR)</t>
  </si>
  <si>
    <t>Accounting services (CPA)</t>
  </si>
  <si>
    <t>Office leasing for 2500 sq ft</t>
  </si>
  <si>
    <t>Utilities</t>
  </si>
  <si>
    <t>computer equip and software</t>
  </si>
  <si>
    <t>classroom furniture, equipment, &amp; supplies</t>
  </si>
  <si>
    <t>office furniture, equipment, &amp; supplies</t>
  </si>
  <si>
    <t>communications (internet, cell fone, plans)</t>
  </si>
  <si>
    <t>Car for driving instruction, transportation</t>
  </si>
  <si>
    <t>Auto insurance</t>
  </si>
  <si>
    <t>Liability insurance - DRA</t>
  </si>
  <si>
    <t>Valery Nelson Metlay, Admin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</si>
</sst>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CECE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2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5" borderId="15" xfId="0" applyFont="1" applyFill="1" applyBorder="1" applyAlignment="1" applyProtection="1">
      <alignment vertical="center" wrapText="1"/>
      <protection locked="0"/>
    </xf>
    <xf numFmtId="8" fontId="8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8" fillId="5" borderId="17" xfId="0" applyFont="1" applyFill="1" applyBorder="1" applyAlignment="1" applyProtection="1">
      <alignment vertical="center" wrapText="1"/>
      <protection locked="0"/>
    </xf>
    <xf numFmtId="6" fontId="8" fillId="0" borderId="18" xfId="0" applyNumberFormat="1" applyFont="1" applyBorder="1" applyAlignment="1" applyProtection="1">
      <alignment horizontal="right" wrapText="1"/>
      <protection locked="0"/>
    </xf>
    <xf numFmtId="8" fontId="8" fillId="5" borderId="1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8" fontId="12" fillId="5" borderId="18" xfId="0" applyNumberFormat="1" applyFont="1" applyFill="1" applyBorder="1" applyAlignment="1" applyProtection="1">
      <alignment horizontal="right" vertical="center" wrapText="1"/>
      <protection locked="0"/>
    </xf>
    <xf numFmtId="8" fontId="12" fillId="5" borderId="15" xfId="0" applyNumberFormat="1" applyFont="1" applyFill="1" applyBorder="1" applyAlignment="1" applyProtection="1">
      <alignment horizontal="right" vertical="center" wrapText="1"/>
      <protection locked="0"/>
    </xf>
    <xf numFmtId="8" fontId="12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6" fontId="8" fillId="5" borderId="16" xfId="0" applyNumberFormat="1" applyFont="1" applyFill="1" applyBorder="1" applyAlignment="1" applyProtection="1">
      <alignment horizontal="right" vertical="center" wrapText="1"/>
      <protection locked="0"/>
    </xf>
    <xf numFmtId="6" fontId="8" fillId="5" borderId="21" xfId="0" applyNumberFormat="1" applyFont="1" applyFill="1" applyBorder="1" applyAlignment="1" applyProtection="1">
      <alignment horizontal="right" vertical="center" wrapText="1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0" fillId="5" borderId="22" xfId="0" applyFill="1" applyBorder="1" applyAlignment="1" applyProtection="1">
      <alignment vertical="center" wrapText="1"/>
      <protection locked="0"/>
    </xf>
    <xf numFmtId="6" fontId="8" fillId="5" borderId="18" xfId="0" applyNumberFormat="1" applyFont="1" applyFill="1" applyBorder="1" applyAlignment="1" applyProtection="1">
      <alignment horizontal="right" vertical="center" wrapText="1"/>
      <protection locked="0"/>
    </xf>
    <xf numFmtId="6" fontId="8" fillId="5" borderId="2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6" fontId="8" fillId="5" borderId="23" xfId="0" applyNumberFormat="1" applyFont="1" applyFill="1" applyBorder="1" applyAlignment="1" applyProtection="1">
      <alignment horizontal="right" vertical="center" wrapText="1"/>
      <protection locked="0"/>
    </xf>
    <xf numFmtId="6" fontId="8" fillId="5" borderId="24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1"/>
  <sheetViews>
    <sheetView tabSelected="1" topLeftCell="A33" zoomScale="130" zoomScaleNormal="130" workbookViewId="0">
      <selection activeCell="E40" sqref="E40"/>
    </sheetView>
  </sheetViews>
  <sheetFormatPr defaultColWidth="14.44140625" defaultRowHeight="13.2"/>
  <cols>
    <col min="1" max="1" width="58.33203125" customWidth="1"/>
    <col min="2" max="2" width="17.5546875" customWidth="1"/>
    <col min="3" max="3" width="19.44140625" customWidth="1"/>
    <col min="4" max="4" width="29.33203125" customWidth="1"/>
  </cols>
  <sheetData>
    <row r="1" spans="1:26" ht="38.25" customHeight="1">
      <c r="A1" s="50" t="s">
        <v>6</v>
      </c>
      <c r="B1" s="51"/>
      <c r="C1" s="52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3" t="s">
        <v>4</v>
      </c>
      <c r="B2" s="54"/>
      <c r="C2" s="55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7"/>
      <c r="B3" s="48"/>
      <c r="C3" s="49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3.4" thickBot="1">
      <c r="A4" s="15" t="s">
        <v>7</v>
      </c>
      <c r="B4" s="25" t="s">
        <v>8</v>
      </c>
      <c r="C4" s="26" t="s">
        <v>9</v>
      </c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>
      <c r="A5" s="27" t="s">
        <v>10</v>
      </c>
      <c r="B5" s="28">
        <v>80000</v>
      </c>
      <c r="C5" s="28">
        <v>334690.15999999997</v>
      </c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thickBot="1">
      <c r="A6" s="30" t="s">
        <v>11</v>
      </c>
      <c r="B6" s="31">
        <v>50000</v>
      </c>
      <c r="C6" s="32">
        <v>209181.35</v>
      </c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>
      <c r="A7" s="30" t="s">
        <v>12</v>
      </c>
      <c r="B7" s="32">
        <v>60000</v>
      </c>
      <c r="C7" s="32">
        <v>251017.62</v>
      </c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30" t="s">
        <v>13</v>
      </c>
      <c r="B8" s="32">
        <v>40000</v>
      </c>
      <c r="C8" s="32">
        <v>167345.07999999999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thickBot="1">
      <c r="A9" s="30" t="s">
        <v>51</v>
      </c>
      <c r="B9" s="32">
        <v>35000</v>
      </c>
      <c r="C9" s="32">
        <v>146426.95000000001</v>
      </c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>
      <c r="A10" s="33" t="s">
        <v>14</v>
      </c>
      <c r="B10" s="32">
        <v>60000</v>
      </c>
      <c r="C10" s="32">
        <v>60000</v>
      </c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>
      <c r="A11" s="34" t="s">
        <v>15</v>
      </c>
      <c r="B11" s="32">
        <v>3600</v>
      </c>
      <c r="C11" s="32">
        <v>14400</v>
      </c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>
      <c r="A12" s="30" t="s">
        <v>16</v>
      </c>
      <c r="B12" s="32">
        <v>10800</v>
      </c>
      <c r="C12" s="32">
        <v>43200</v>
      </c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27" t="s">
        <v>17</v>
      </c>
      <c r="B13" s="28">
        <v>43200</v>
      </c>
      <c r="C13" s="28">
        <v>172800</v>
      </c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thickBot="1">
      <c r="A14" s="34"/>
      <c r="B14" s="32"/>
      <c r="C14" s="32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thickBot="1">
      <c r="A15" s="30" t="s">
        <v>18</v>
      </c>
      <c r="B15" s="32">
        <v>21600</v>
      </c>
      <c r="C15" s="32">
        <v>86400</v>
      </c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thickBot="1">
      <c r="A16" s="30" t="s">
        <v>19</v>
      </c>
      <c r="B16" s="32">
        <v>10800</v>
      </c>
      <c r="C16" s="32">
        <v>43200</v>
      </c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thickBot="1">
      <c r="A17" s="30" t="s">
        <v>20</v>
      </c>
      <c r="B17" s="32">
        <v>7200</v>
      </c>
      <c r="C17" s="32">
        <v>28800</v>
      </c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thickBot="1">
      <c r="A18" s="30" t="s">
        <v>21</v>
      </c>
      <c r="B18" s="32">
        <v>1800</v>
      </c>
      <c r="C18" s="32">
        <v>7200</v>
      </c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thickBot="1">
      <c r="A19" s="27" t="s">
        <v>22</v>
      </c>
      <c r="B19" s="28">
        <v>150</v>
      </c>
      <c r="C19" s="28">
        <v>600</v>
      </c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thickBot="1">
      <c r="A20" s="30" t="s">
        <v>23</v>
      </c>
      <c r="B20" s="32">
        <v>14400</v>
      </c>
      <c r="C20" s="32">
        <v>43200</v>
      </c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>
      <c r="A21" s="27" t="s">
        <v>24</v>
      </c>
      <c r="B21" s="28">
        <v>3600</v>
      </c>
      <c r="C21" s="28">
        <v>10800</v>
      </c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>
      <c r="A22" s="33" t="s">
        <v>25</v>
      </c>
      <c r="B22" s="32">
        <v>3600</v>
      </c>
      <c r="C22" s="32">
        <v>10800</v>
      </c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>
      <c r="A23" s="33" t="s">
        <v>26</v>
      </c>
      <c r="B23" s="32">
        <v>6000</v>
      </c>
      <c r="C23" s="32">
        <v>18000</v>
      </c>
      <c r="D23" s="1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thickBot="1">
      <c r="A24" s="34" t="s">
        <v>27</v>
      </c>
      <c r="B24" s="32">
        <v>16800</v>
      </c>
      <c r="C24" s="32">
        <v>62920</v>
      </c>
      <c r="D24" s="1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>
      <c r="A25" s="30" t="s">
        <v>28</v>
      </c>
      <c r="B25" s="32">
        <v>12000</v>
      </c>
      <c r="C25" s="32">
        <v>48000</v>
      </c>
      <c r="D25" s="1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>
      <c r="A26" s="34" t="s">
        <v>29</v>
      </c>
      <c r="B26" s="32">
        <v>960</v>
      </c>
      <c r="C26" s="32">
        <v>3840</v>
      </c>
      <c r="D26" s="1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thickBot="1">
      <c r="A27" s="30" t="s">
        <v>30</v>
      </c>
      <c r="B27" s="32">
        <v>31200</v>
      </c>
      <c r="C27" s="32">
        <v>31200</v>
      </c>
      <c r="D27" s="1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>
      <c r="A28" s="30" t="s">
        <v>31</v>
      </c>
      <c r="B28" s="32">
        <v>720</v>
      </c>
      <c r="C28" s="32">
        <v>1440</v>
      </c>
      <c r="D28" s="1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thickBot="1">
      <c r="A29" s="27" t="s">
        <v>32</v>
      </c>
      <c r="B29" s="28">
        <v>3000</v>
      </c>
      <c r="C29" s="28">
        <v>6000</v>
      </c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>
      <c r="A30" s="30" t="s">
        <v>33</v>
      </c>
      <c r="B30" s="32">
        <v>360</v>
      </c>
      <c r="C30" s="32">
        <v>1080</v>
      </c>
      <c r="D30" s="1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>
      <c r="A31" s="30" t="s">
        <v>34</v>
      </c>
      <c r="B31" s="32">
        <v>2160</v>
      </c>
      <c r="C31" s="32">
        <v>4320</v>
      </c>
      <c r="D31" s="1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>
      <c r="A32" s="30" t="s">
        <v>35</v>
      </c>
      <c r="B32" s="32">
        <v>4320</v>
      </c>
      <c r="C32" s="32">
        <v>17280</v>
      </c>
      <c r="D32" s="1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thickBot="1">
      <c r="A33" s="30" t="s">
        <v>36</v>
      </c>
      <c r="B33" s="35">
        <v>28800</v>
      </c>
      <c r="C33" s="35">
        <v>115200</v>
      </c>
      <c r="D33" s="1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thickBot="1">
      <c r="A34" s="33" t="s">
        <v>39</v>
      </c>
      <c r="B34" s="43">
        <v>1200</v>
      </c>
      <c r="C34" s="44">
        <v>4800</v>
      </c>
      <c r="D34" s="1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thickBot="1">
      <c r="A35" s="57"/>
      <c r="B35" s="58"/>
      <c r="C35" s="59"/>
      <c r="D35" s="1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>
      <c r="A36" s="24" t="s">
        <v>5</v>
      </c>
      <c r="B36" s="36">
        <v>92750</v>
      </c>
      <c r="C36" s="37">
        <v>1108661.1599999999</v>
      </c>
      <c r="D36" s="1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" t="s">
        <v>0</v>
      </c>
      <c r="B37" s="8">
        <f>SUM(B5:B36)</f>
        <v>646020</v>
      </c>
      <c r="C37" s="16">
        <f>SUM(C5:C36)</f>
        <v>3052802.32</v>
      </c>
      <c r="D37" s="1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9"/>
      <c r="B38" s="20"/>
      <c r="C38" s="21"/>
      <c r="D38" s="1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"/>
      <c r="B39" s="9"/>
      <c r="C39" s="9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thickBot="1">
      <c r="A40" s="15" t="s">
        <v>1</v>
      </c>
      <c r="B40" s="9"/>
      <c r="C40" s="17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thickBot="1">
      <c r="A41" s="38" t="s">
        <v>37</v>
      </c>
      <c r="B41" s="39">
        <v>12600</v>
      </c>
      <c r="C41" s="40">
        <v>50400</v>
      </c>
      <c r="D41" s="1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thickBot="1">
      <c r="A42" s="33"/>
      <c r="B42" s="41"/>
      <c r="C42" s="42"/>
      <c r="D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thickBot="1">
      <c r="A43" s="33" t="s">
        <v>38</v>
      </c>
      <c r="B43" s="32">
        <v>36000</v>
      </c>
      <c r="C43" s="32">
        <v>144000</v>
      </c>
      <c r="D43" s="1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thickBot="1">
      <c r="A44" s="56"/>
      <c r="B44" s="56"/>
      <c r="C44" s="56"/>
      <c r="D44" s="1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thickBot="1">
      <c r="A45" s="33" t="s">
        <v>40</v>
      </c>
      <c r="B45" s="43">
        <v>10000</v>
      </c>
      <c r="C45" s="44">
        <v>40000</v>
      </c>
      <c r="D45" s="1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thickBot="1">
      <c r="A46" s="34" t="s">
        <v>41</v>
      </c>
      <c r="B46" s="43">
        <v>5000</v>
      </c>
      <c r="C46" s="44">
        <v>20000</v>
      </c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thickBot="1">
      <c r="A47" s="29"/>
      <c r="B47" s="41"/>
      <c r="C47" s="42"/>
      <c r="D47" s="1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thickBot="1">
      <c r="A48" s="30" t="s">
        <v>42</v>
      </c>
      <c r="B48" s="43">
        <v>32500</v>
      </c>
      <c r="C48" s="44">
        <v>130000</v>
      </c>
      <c r="D48" s="1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thickBot="1">
      <c r="A49" s="30" t="s">
        <v>43</v>
      </c>
      <c r="B49" s="43">
        <v>6000</v>
      </c>
      <c r="C49" s="44">
        <v>24000</v>
      </c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thickBot="1">
      <c r="A50" s="30" t="s">
        <v>44</v>
      </c>
      <c r="B50" s="43">
        <v>31000</v>
      </c>
      <c r="C50" s="44">
        <v>31000</v>
      </c>
      <c r="D50" s="1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thickBot="1">
      <c r="A51" s="30" t="s">
        <v>45</v>
      </c>
      <c r="B51" s="43">
        <v>20850</v>
      </c>
      <c r="C51" s="44">
        <v>20850</v>
      </c>
      <c r="D51" s="1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thickBot="1">
      <c r="A52" s="30" t="s">
        <v>46</v>
      </c>
      <c r="B52" s="43">
        <v>11813</v>
      </c>
      <c r="C52" s="44">
        <v>11813</v>
      </c>
      <c r="D52" s="1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thickBot="1">
      <c r="A53" s="30" t="s">
        <v>47</v>
      </c>
      <c r="B53" s="43">
        <v>4225</v>
      </c>
      <c r="C53" s="44">
        <v>55450</v>
      </c>
      <c r="D53" s="1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thickBot="1">
      <c r="A54" s="22"/>
      <c r="B54" s="23"/>
      <c r="C54" s="23"/>
      <c r="D54" s="1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>
      <c r="A55" s="45" t="s">
        <v>48</v>
      </c>
      <c r="B55" s="39">
        <v>45000</v>
      </c>
      <c r="C55" s="40">
        <v>45000</v>
      </c>
      <c r="D55" s="1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>
      <c r="A56" s="46" t="s">
        <v>49</v>
      </c>
      <c r="B56" s="43">
        <v>10000</v>
      </c>
      <c r="C56" s="44">
        <v>40000</v>
      </c>
      <c r="D56" s="1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Bot="1">
      <c r="A57" s="46" t="s">
        <v>50</v>
      </c>
      <c r="B57" s="43">
        <v>8000</v>
      </c>
      <c r="C57" s="44">
        <v>32000</v>
      </c>
      <c r="D57" s="1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2"/>
      <c r="B58" s="23"/>
      <c r="C58" s="23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>
      <c r="A59" s="24" t="s">
        <v>2</v>
      </c>
      <c r="B59" s="10">
        <f>SUM(B41:B58)</f>
        <v>232988</v>
      </c>
      <c r="C59" s="18">
        <f>SUM(C41:C58)</f>
        <v>644513</v>
      </c>
      <c r="D59" s="1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3"/>
      <c r="B60" s="9"/>
      <c r="C60" s="17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>
      <c r="A61" s="24" t="s">
        <v>3</v>
      </c>
      <c r="B61" s="10">
        <f>SUM(B37+B59)</f>
        <v>879008</v>
      </c>
      <c r="C61" s="18">
        <f>C37+C59</f>
        <v>3697315.32</v>
      </c>
      <c r="D61" s="1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>
      <c r="A62" s="2"/>
      <c r="B62" s="4"/>
      <c r="C62" s="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>
      <c r="A63" s="6"/>
      <c r="B63" s="7"/>
      <c r="C63" s="7"/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7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7"/>
      <c r="B65" s="7"/>
      <c r="C65" s="7"/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>
      <c r="A66" s="2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>
      <c r="A67" s="5"/>
      <c r="B67" s="2"/>
      <c r="C67" s="7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>
      <c r="A68" s="2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>
      <c r="A69" s="5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>
      <c r="A70" s="2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>
      <c r="A71" s="6"/>
      <c r="B71" s="7"/>
      <c r="C71" s="7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7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7"/>
      <c r="B73" s="7"/>
      <c r="C73" s="7"/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>
      <c r="A74" s="2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>
      <c r="A75" s="5"/>
      <c r="B75" s="2"/>
      <c r="C75" s="7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>
      <c r="A76" s="2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>
      <c r="A77" s="5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>
      <c r="A79" s="2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>
      <c r="A80" s="2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Diana Pryntz</cp:lastModifiedBy>
  <cp:lastPrinted>2022-05-12T21:23:30Z</cp:lastPrinted>
  <dcterms:created xsi:type="dcterms:W3CDTF">2021-06-22T14:27:05Z</dcterms:created>
  <dcterms:modified xsi:type="dcterms:W3CDTF">2022-07-29T19:29:19Z</dcterms:modified>
</cp:coreProperties>
</file>